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<sst xmlns="http://schemas.openxmlformats.org/spreadsheetml/2006/main" count="167" uniqueCount="125">
  <si>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</si>
  <si>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</si>
  <si>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</si>
  <si>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</si>
  <si>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</si>
  <si>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</si>
  <si>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</si>
  <si>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</si>
  <si>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</si>
  <si>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</si>
  <si>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</si>
  <si>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</si>
  <si>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</si>
  <si>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</si>
  <si>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</si>
  <si>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</si>
  <si>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</si>
  <si>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</si>
  <si>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</si>
  <si>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</si>
  <si>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</si>
  <si>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</si>
  <si>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</si>
  <si>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</si>
  <si>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</si>
  <si>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</si>
  <si>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</si>
  <si>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</si>
  <si>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</si>
  <si>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</si>
  <si>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</si>
  <si>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</si>
  <si>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</si>
  <si>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</si>
  <si>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</si>
  <si>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</si>
  <si>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</si>
  <si>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</si>
  <si>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</si>
  <si>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</si>
  <si>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</si>
  <si>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</si>
  <si>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</si>
  <si>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</si>
  <si>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</si>
  <si>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</si>
  <si>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</si>
  <si>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</si>
  <si>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</si>
  <si>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</si>
  <si>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</si>
  <si>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</si>
  <si>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</si>
  <si>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</si>
  <si>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</si>
  <si>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</si>
  <si>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</si>
  <si>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</si>
  <si>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</si>
  <si>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</si>
  <si>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</si>
  <si>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</si>
  <si>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</si>
  <si>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</si>
  <si>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</si>
  <si>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</si>
  <si>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</si>
  <si>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</si>
  <si>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</si>
  <si>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</si>
  <si>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</si>
  <si>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</si>
  <si>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</si>
  <si>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</si>
  <si>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</si>
  <si>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</si>
  <si>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</si>
  <si>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</si>
  <si>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</si>
  <si>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</si>
  <si>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</si>
  <si>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</si>
  <si>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</si>
  <si>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</si>
  <si>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</si>
  <si>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</si>
  <si>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</si>
  <si>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</si>
  <si>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</si>
  <si>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</si>
  <si>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</si>
  <si>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</si>
  <si>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</si>
  <si>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</si>
  <si>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</si>
  <si>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</si>
  <si>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</si>
  <si>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</si>
  <si>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</si>
  <si>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</si>
  <si>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</si>
  <si>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</si>
  <si>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</si>
  <si>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</si>
  <si>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</si>
  <si>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</si>
  <si>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</si>
  <si>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</si>
  <si>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</si>
  <si>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</si>
  <si>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</si>
  <si>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</si>
  <si>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</si>
  <si>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</si>
  <si>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</si>
  <si>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</si>
  <si>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</si>
  <si>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</si>
  <si>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</si>
  <si>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</si>
  <si>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В.В. Гапончук </t>
  </si>
  <si>
    <t>Т.В. Потапчук</t>
  </si>
  <si>
    <t>77-70-22</t>
  </si>
  <si>
    <t>statistic@vla.court.gov.ua</t>
  </si>
  <si>
    <t>15 січня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</si>
</sst>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&amp;L0C0CE77A&amp;C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439</v>
      </c>
      <c r="F5" s="74">
        <v>285</v>
      </c>
      <c r="G5" s="74">
        <v>354</v>
      </c>
      <c r="H5" s="86" t="s">
        <v>33</v>
      </c>
      <c r="I5" s="74">
        <v>85</v>
      </c>
      <c r="J5" s="74">
        <v>12</v>
      </c>
      <c r="K5" s="83">
        <f>E5-F5</f>
        <v>154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203</v>
      </c>
      <c r="F6" s="74">
        <v>160</v>
      </c>
      <c r="G6" s="74">
        <v>166</v>
      </c>
      <c r="H6" s="74">
        <v>35</v>
      </c>
      <c r="I6" s="74">
        <v>37</v>
      </c>
      <c r="J6" s="74">
        <v>3</v>
      </c>
      <c r="K6" s="83">
        <f>E6-F6</f>
        <v>43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730</v>
      </c>
      <c r="F7" s="74">
        <v>719</v>
      </c>
      <c r="G7" s="74">
        <v>724</v>
      </c>
      <c r="H7" s="74">
        <v>184</v>
      </c>
      <c r="I7" s="74">
        <v>6</v>
      </c>
      <c r="J7" s="74">
        <v>1</v>
      </c>
      <c r="K7" s="83">
        <f>E7-F7</f>
        <v>11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</v>
      </c>
      <c r="F8" s="74">
        <v>1</v>
      </c>
      <c r="G8" s="74">
        <v>1</v>
      </c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538</v>
      </c>
      <c r="F9" s="74">
        <v>538</v>
      </c>
      <c r="G9" s="74">
        <v>535</v>
      </c>
      <c r="H9" s="74">
        <v>499</v>
      </c>
      <c r="I9" s="74">
        <v>3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3098</v>
      </c>
      <c r="F10" s="74">
        <v>3098</v>
      </c>
      <c r="G10" s="74">
        <v>3098</v>
      </c>
      <c r="H10" s="74">
        <v>2714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5009</v>
      </c>
      <c r="F14" s="75">
        <f>SUM(F5:F13)</f>
        <v>4801</v>
      </c>
      <c r="G14" s="75">
        <f>SUM(G5:G13)</f>
        <v>4878</v>
      </c>
      <c r="H14" s="75">
        <f>SUM(H5:H13)</f>
        <v>3432</v>
      </c>
      <c r="I14" s="75">
        <f>SUM(I5:I13)</f>
        <v>131</v>
      </c>
      <c r="J14" s="75">
        <f>SUM(J5:J13)</f>
        <v>16</v>
      </c>
      <c r="K14" s="83">
        <f>E14-F14</f>
        <v>208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946</v>
      </c>
      <c r="F19" s="76">
        <v>852</v>
      </c>
      <c r="G19" s="76">
        <v>826</v>
      </c>
      <c r="H19" s="76">
        <v>254</v>
      </c>
      <c r="I19" s="76">
        <v>120</v>
      </c>
      <c r="J19" s="76"/>
      <c r="K19" s="83">
        <f>E19-F19</f>
        <v>94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413</v>
      </c>
      <c r="F20" s="76">
        <v>386</v>
      </c>
      <c r="G20" s="76">
        <v>378</v>
      </c>
      <c r="H20" s="76">
        <v>122</v>
      </c>
      <c r="I20" s="76">
        <v>35</v>
      </c>
      <c r="J20" s="76"/>
      <c r="K20" s="83">
        <f>E20-F20</f>
        <v>27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</v>
      </c>
      <c r="F22" s="76">
        <v>2</v>
      </c>
      <c r="G22" s="76">
        <v>2</v>
      </c>
      <c r="H22" s="76"/>
      <c r="I22" s="76">
        <v>2</v>
      </c>
      <c r="J22" s="74">
        <v>2</v>
      </c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28</v>
      </c>
      <c r="F24" s="82">
        <v>28</v>
      </c>
      <c r="G24" s="82">
        <v>28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1</v>
      </c>
      <c r="F25" s="76">
        <v>1</v>
      </c>
      <c r="G25" s="76">
        <v>1</v>
      </c>
      <c r="H25" s="76">
        <v>1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1392</v>
      </c>
      <c r="F26" s="77">
        <f>SUM(F15:F25)</f>
        <v>1269</v>
      </c>
      <c r="G26" s="77">
        <f>SUM(G15:G25)</f>
        <v>1235</v>
      </c>
      <c r="H26" s="77">
        <f>SUM(H15:H25)</f>
        <v>377</v>
      </c>
      <c r="I26" s="77">
        <f>SUM(I15:I25)</f>
        <v>157</v>
      </c>
      <c r="J26" s="77">
        <f>SUM(J15:J25)</f>
        <v>2</v>
      </c>
      <c r="K26" s="83">
        <f>E26-F26</f>
        <v>123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1047</v>
      </c>
      <c r="F27" s="76">
        <v>1005</v>
      </c>
      <c r="G27" s="76">
        <v>976</v>
      </c>
      <c r="H27" s="76">
        <v>213</v>
      </c>
      <c r="I27" s="76">
        <v>71</v>
      </c>
      <c r="J27" s="74"/>
      <c r="K27" s="83">
        <f>E27-F27</f>
        <v>42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43</v>
      </c>
      <c r="F28" s="80">
        <v>40</v>
      </c>
      <c r="G28" s="80">
        <v>42</v>
      </c>
      <c r="H28" s="81" t="s">
        <v>33</v>
      </c>
      <c r="I28" s="80">
        <v>1</v>
      </c>
      <c r="J28" s="74"/>
      <c r="K28" s="83">
        <f>E28-F28</f>
        <v>3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7448</v>
      </c>
      <c r="F31" s="78">
        <f>F14+F26+F27+F29+F30</f>
        <v>7075</v>
      </c>
      <c r="G31" s="78">
        <f>G14+G26+G27+G29+G30</f>
        <v>7089</v>
      </c>
      <c r="H31" s="78">
        <f>H14+H26+H27+H29</f>
        <v>4022</v>
      </c>
      <c r="I31" s="78">
        <f>I14+I26+I27+I29+I30</f>
        <v>359</v>
      </c>
      <c r="J31" s="78">
        <f>J14+J26+J27+J29+J30</f>
        <v>18</v>
      </c>
      <c r="K31" s="83">
        <f>E31-F31</f>
        <v>373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&amp;L0C0CE77A&amp;CФорма № 2-азс, Підрозділ: Волинський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172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96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375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89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35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184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82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5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/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9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15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1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111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46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997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14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11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462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168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204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118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41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4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944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316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7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24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665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38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631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186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27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25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16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4598</v>
      </c>
      <c r="F47" s="84">
        <v>279</v>
      </c>
      <c r="G47" s="84">
        <v>1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1181</v>
      </c>
      <c r="F48" s="84">
        <v>54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957</v>
      </c>
      <c r="F49" s="84">
        <v>19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&amp;L0C0CE77A&amp;CФорма № 2-азс, Підрозділ: Волинський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5.013927576601671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12.213740458015268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1.2738853503184713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100.19787985865725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443.0625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465.5</v>
      </c>
    </row>
    <row r="10" spans="1:4" ht="16.5" customHeight="1">
      <c r="A10" s="191" t="s">
        <v>29</v>
      </c>
      <c r="B10" s="193"/>
      <c r="C10" s="13">
        <v>8</v>
      </c>
      <c r="D10" s="85">
        <v>19</v>
      </c>
    </row>
    <row r="11" spans="1:4" ht="16.5" customHeight="1">
      <c r="A11" s="249" t="s">
        <v>42</v>
      </c>
      <c r="B11" s="249"/>
      <c r="C11" s="13">
        <v>9</v>
      </c>
      <c r="D11" s="85">
        <v>12</v>
      </c>
    </row>
    <row r="12" spans="1:4" ht="16.5" customHeight="1">
      <c r="A12" s="249" t="s">
        <v>43</v>
      </c>
      <c r="B12" s="249"/>
      <c r="C12" s="13">
        <v>10</v>
      </c>
      <c r="D12" s="85">
        <v>43</v>
      </c>
    </row>
    <row r="13" spans="1:4" ht="16.5" customHeight="1">
      <c r="A13" s="249" t="s">
        <v>45</v>
      </c>
      <c r="B13" s="249"/>
      <c r="C13" s="13">
        <v>11</v>
      </c>
      <c r="D13" s="85">
        <v>23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&amp;L0C0CE77A&amp;CФорма № 2-азс, Підрозділ: Волинський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2017-03-25T12:31:38Z</cp:lastPrinted>
  <dcterms:created xsi:type="dcterms:W3CDTF">2004-04-20T14:33:35Z</dcterms:created>
  <dcterms:modified xsi:type="dcterms:W3CDTF">2020-01-20T08:01:16Z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0C0CE77A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