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<sst xmlns="http://schemas.openxmlformats.org/spreadsheetml/2006/main" count="152" uniqueCount="125">
  <si>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</si>
  <si>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</si>
  <si>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</si>
  <si>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</si>
  <si>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</si>
  <si>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</si>
  <si>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</si>
  <si>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</si>
  <si>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</si>
  <si>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</si>
  <si>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</si>
  <si>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</si>
  <si>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</si>
  <si>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</si>
  <si>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</si>
  <si>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</si>
  <si>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</si>
  <si>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</si>
  <si>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</si>
  <si>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</si>
  <si>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</si>
  <si>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</si>
  <si>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</si>
  <si>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</si>
  <si>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</si>
  <si>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</si>
  <si>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</si>
  <si>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</si>
  <si>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</si>
  <si>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</si>
  <si>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</si>
  <si>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</si>
  <si>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</si>
  <si>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</si>
  <si>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</si>
  <si>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</si>
  <si>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</si>
  <si>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</si>
  <si>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</si>
  <si>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</si>
  <si>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</si>
  <si>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</si>
  <si>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</si>
  <si>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</si>
  <si>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</si>
  <si>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</si>
  <si>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</si>
  <si>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</si>
  <si>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</si>
  <si>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</si>
  <si>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</si>
  <si>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</si>
  <si>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</si>
  <si>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</si>
  <si>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</si>
  <si>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</si>
  <si>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</si>
  <si>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</si>
  <si>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</si>
  <si>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</si>
  <si>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</si>
  <si>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</si>
  <si>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</si>
  <si>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</si>
  <si>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</si>
  <si>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</si>
  <si>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</si>
  <si>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</si>
  <si>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</si>
  <si>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</si>
  <si>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</si>
  <si>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</si>
  <si>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</si>
  <si>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</si>
  <si>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</si>
  <si>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</si>
  <si>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</si>
  <si>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</si>
  <si>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</si>
  <si>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</si>
  <si>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</si>
  <si>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</si>
  <si>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</si>
  <si>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</si>
  <si>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</si>
  <si>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</si>
  <si>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</si>
  <si>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</si>
  <si>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</si>
  <si>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</si>
  <si>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</si>
  <si>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</si>
  <si>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</si>
  <si>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</si>
  <si>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</si>
  <si>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</si>
  <si>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</si>
  <si>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</si>
  <si>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</si>
  <si>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</si>
  <si>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</si>
  <si>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</si>
  <si>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</si>
  <si>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</si>
  <si>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</si>
  <si>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</si>
  <si>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</si>
  <si>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</si>
  <si>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</si>
  <si>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</si>
  <si>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</si>
  <si>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</si>
  <si>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</si>
  <si>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</si>
  <si>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</si>
  <si>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</si>
  <si>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</si>
  <si>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Волинський апеляційний суд</t>
  </si>
  <si>
    <t>43001. Волинська область.м. Луцьк</t>
  </si>
  <si>
    <t>вул. Червоного Хреста</t>
  </si>
  <si>
    <t/>
  </si>
  <si>
    <t>Л.Я. Шевчук</t>
  </si>
  <si>
    <t>Т.В. Потапчук</t>
  </si>
  <si>
    <t>26-57-09</t>
  </si>
  <si>
    <t>5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</si>
</sst>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116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10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&amp;LA4036C02&amp;C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aca="true" t="shared" si="0" ref="C6:L6">SUM(C7,C10,C13,C14,C15,C20,C23,C24,C18,C19)</f>
        <v>345</v>
      </c>
      <c r="D6" s="96">
        <f t="shared" si="0"/>
        <v>650821.28</v>
      </c>
      <c r="E6" s="96">
        <f t="shared" si="0"/>
        <v>301</v>
      </c>
      <c r="F6" s="96">
        <f t="shared" si="0"/>
        <v>507834.61</v>
      </c>
      <c r="G6" s="96">
        <f t="shared" si="0"/>
        <v>0</v>
      </c>
      <c r="H6" s="96">
        <f t="shared" si="0"/>
        <v>0</v>
      </c>
      <c r="I6" s="96">
        <f t="shared" si="0"/>
        <v>16</v>
      </c>
      <c r="J6" s="96">
        <f t="shared" si="0"/>
        <v>56202.310000000005</v>
      </c>
      <c r="K6" s="96">
        <f t="shared" si="0"/>
        <v>35</v>
      </c>
      <c r="L6" s="96">
        <f t="shared" si="0"/>
        <v>54901.215</v>
      </c>
    </row>
    <row r="7" spans="1:12" ht="16.5" customHeight="1">
      <c r="A7" s="87">
        <v>2</v>
      </c>
      <c r="B7" s="90" t="s">
        <v>75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76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aca="true" t="shared" si="1" ref="C20:L20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230</v>
      </c>
      <c r="D23" s="97">
        <v>575055.28</v>
      </c>
      <c r="E23" s="97">
        <v>197</v>
      </c>
      <c r="F23" s="97">
        <v>432020.11</v>
      </c>
      <c r="G23" s="97"/>
      <c r="H23" s="97"/>
      <c r="I23" s="97">
        <v>15</v>
      </c>
      <c r="J23" s="97">
        <v>55849.91</v>
      </c>
      <c r="K23" s="97">
        <v>25</v>
      </c>
      <c r="L23" s="97">
        <v>51377.215</v>
      </c>
    </row>
    <row r="24" spans="1:12" ht="31.5" customHeight="1">
      <c r="A24" s="87">
        <v>19</v>
      </c>
      <c r="B24" s="90" t="s">
        <v>82</v>
      </c>
      <c r="C24" s="97">
        <v>115</v>
      </c>
      <c r="D24" s="97">
        <v>75766</v>
      </c>
      <c r="E24" s="97">
        <v>104</v>
      </c>
      <c r="F24" s="97">
        <v>75814.5</v>
      </c>
      <c r="G24" s="97"/>
      <c r="H24" s="97"/>
      <c r="I24" s="97">
        <v>1</v>
      </c>
      <c r="J24" s="97">
        <v>352.4</v>
      </c>
      <c r="K24" s="97">
        <v>10</v>
      </c>
      <c r="L24" s="97">
        <v>3524</v>
      </c>
    </row>
    <row r="25" spans="1:12" ht="20.25" customHeight="1">
      <c r="A25" s="87">
        <v>20</v>
      </c>
      <c r="B25" s="91" t="s">
        <v>79</v>
      </c>
      <c r="C25" s="97">
        <v>25</v>
      </c>
      <c r="D25" s="97">
        <v>44050</v>
      </c>
      <c r="E25" s="97">
        <v>25</v>
      </c>
      <c r="F25" s="97">
        <v>44050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>
        <v>90</v>
      </c>
      <c r="D26" s="97">
        <v>31716</v>
      </c>
      <c r="E26" s="97">
        <v>79</v>
      </c>
      <c r="F26" s="97">
        <v>31764.5000000001</v>
      </c>
      <c r="G26" s="97"/>
      <c r="H26" s="97"/>
      <c r="I26" s="97">
        <v>1</v>
      </c>
      <c r="J26" s="97">
        <v>352.4</v>
      </c>
      <c r="K26" s="97">
        <v>10</v>
      </c>
      <c r="L26" s="97">
        <v>3524</v>
      </c>
    </row>
    <row r="27" spans="1:12" ht="15">
      <c r="A27" s="87">
        <v>22</v>
      </c>
      <c r="B27" s="89" t="s">
        <v>110</v>
      </c>
      <c r="C27" s="96">
        <f aca="true" t="shared" si="2" ref="C27:L27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aca="true" t="shared" si="3" ref="C38:L38">SUM(C39,C46,C47,C48)</f>
        <v>0</v>
      </c>
      <c r="D38" s="96">
        <f t="shared" si="3"/>
        <v>0</v>
      </c>
      <c r="E38" s="96">
        <f t="shared" si="3"/>
        <v>0</v>
      </c>
      <c r="F38" s="96">
        <f t="shared" si="3"/>
        <v>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>
      <c r="A39" s="87">
        <v>34</v>
      </c>
      <c r="B39" s="90" t="s">
        <v>86</v>
      </c>
      <c r="C39" s="97">
        <f aca="true" t="shared" si="4" ref="C39:L39">SUM(C40,C43)</f>
        <v>0</v>
      </c>
      <c r="D39" s="97">
        <f t="shared" si="4"/>
        <v>0</v>
      </c>
      <c r="E39" s="97">
        <f t="shared" si="4"/>
        <v>0</v>
      </c>
      <c r="F39" s="97">
        <f t="shared" si="4"/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aca="true" t="shared" si="5" ref="C49:L49">SUM(C50:C53)</f>
        <v>1</v>
      </c>
      <c r="D49" s="96">
        <f t="shared" si="5"/>
        <v>52.86</v>
      </c>
      <c r="E49" s="96">
        <f t="shared" si="5"/>
        <v>1</v>
      </c>
      <c r="F49" s="96">
        <f t="shared" si="5"/>
        <v>52.86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/>
      <c r="D54" s="96"/>
      <c r="E54" s="96"/>
      <c r="F54" s="96"/>
      <c r="G54" s="96"/>
      <c r="H54" s="96"/>
      <c r="I54" s="96"/>
      <c r="J54" s="96"/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6" ref="C55:L55">SUM(C6,C27,C38,C49,C54)</f>
        <v>346</v>
      </c>
      <c r="D55" s="96">
        <f t="shared" si="6"/>
        <v>650874.14</v>
      </c>
      <c r="E55" s="96">
        <f t="shared" si="6"/>
        <v>302</v>
      </c>
      <c r="F55" s="96">
        <f t="shared" si="6"/>
        <v>507887.47</v>
      </c>
      <c r="G55" s="96">
        <f t="shared" si="6"/>
        <v>0</v>
      </c>
      <c r="H55" s="96">
        <f t="shared" si="6"/>
        <v>0</v>
      </c>
      <c r="I55" s="96">
        <f t="shared" si="6"/>
        <v>16</v>
      </c>
      <c r="J55" s="96">
        <f t="shared" si="6"/>
        <v>56202.310000000005</v>
      </c>
      <c r="K55" s="96">
        <f t="shared" si="6"/>
        <v>35</v>
      </c>
      <c r="L55" s="96">
        <f t="shared" si="6"/>
        <v>54901.215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&amp;LA4036C02&amp;CФорма № 10, Підрозділ: Волинський апеляційний суд,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25">
      <selection activeCell="F33" sqref="F33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32</v>
      </c>
      <c r="F4" s="93">
        <f>SUM(F5:F24)</f>
        <v>50385.815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</v>
      </c>
      <c r="F5" s="95">
        <v>4228.8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99</v>
      </c>
      <c r="C7" s="150"/>
      <c r="D7" s="151"/>
      <c r="E7" s="94">
        <v>7</v>
      </c>
      <c r="F7" s="95">
        <v>7400.4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100</v>
      </c>
      <c r="C12" s="150"/>
      <c r="D12" s="151"/>
      <c r="E12" s="94">
        <v>1</v>
      </c>
      <c r="F12" s="95">
        <v>1057.2</v>
      </c>
    </row>
    <row r="13" spans="1:6" ht="20.25" customHeight="1">
      <c r="A13" s="67">
        <v>10</v>
      </c>
      <c r="B13" s="149" t="s">
        <v>101</v>
      </c>
      <c r="C13" s="150"/>
      <c r="D13" s="151"/>
      <c r="E13" s="94">
        <v>15</v>
      </c>
      <c r="F13" s="95">
        <v>34527.815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1057.2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70</v>
      </c>
      <c r="C17" s="150"/>
      <c r="D17" s="151"/>
      <c r="E17" s="94">
        <v>2</v>
      </c>
      <c r="F17" s="95">
        <v>1409.6</v>
      </c>
    </row>
    <row r="18" spans="1:6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96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102</v>
      </c>
      <c r="C23" s="150"/>
      <c r="D23" s="151"/>
      <c r="E23" s="94">
        <v>1</v>
      </c>
      <c r="F23" s="95">
        <v>352.4</v>
      </c>
    </row>
    <row r="24" spans="1:6" ht="54.75" customHeight="1">
      <c r="A24" s="67">
        <v>21</v>
      </c>
      <c r="B24" s="149" t="s">
        <v>103</v>
      </c>
      <c r="C24" s="150"/>
      <c r="D24" s="151"/>
      <c r="E24" s="94">
        <v>1</v>
      </c>
      <c r="F24" s="95">
        <v>352.4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120</v>
      </c>
      <c r="D33" s="153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&amp;LA4036C02&amp;CФорма № 10, Підрозділ: Волинський апеляційний суд,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2019-01-31T14:48:06Z</cp:lastPrinted>
  <dcterms:created xsi:type="dcterms:W3CDTF">2015-09-09T10:27:37Z</dcterms:created>
  <dcterms:modified xsi:type="dcterms:W3CDTF">2019-01-31T14:48:10Z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10_04802_4.2018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A4036C02</vt:lpwstr>
  </property>
  <property fmtid="{D5CDD505-2E9C-101B-9397-08002B2CF9AE}" pid="9" name="Підрозділ">
    <vt:lpwstr>Волинський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